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levaA\Desktop\МЕСЕЧНИ ОТЧЕТИ 2020\7\ОТЧЕТ\"/>
    </mc:Choice>
  </mc:AlternateContent>
  <workbookProtection lockStructure="1"/>
  <bookViews>
    <workbookView xWindow="0" yWindow="0" windowWidth="25170" windowHeight="12210" activeTab="1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18" i="2" l="1"/>
  <c r="I8" i="3" l="1"/>
  <c r="N23" i="1"/>
  <c r="N21" i="1" s="1"/>
  <c r="M23" i="1"/>
  <c r="L23" i="1"/>
  <c r="K23" i="1"/>
  <c r="J23" i="1"/>
  <c r="J21" i="1" s="1"/>
  <c r="N22" i="1"/>
  <c r="M22" i="1"/>
  <c r="M21" i="1" s="1"/>
  <c r="L22" i="1"/>
  <c r="K22" i="1"/>
  <c r="K21" i="1" s="1"/>
  <c r="J22" i="1"/>
  <c r="L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M8" i="1" s="1"/>
  <c r="M24" i="1" s="1"/>
  <c r="L10" i="1"/>
  <c r="K10" i="1"/>
  <c r="J10" i="1"/>
  <c r="N9" i="1"/>
  <c r="M9" i="1"/>
  <c r="L9" i="1"/>
  <c r="L8" i="1" s="1"/>
  <c r="K9" i="1"/>
  <c r="J9" i="1"/>
  <c r="I23" i="1"/>
  <c r="I22" i="1"/>
  <c r="I21" i="1" s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M8" i="2"/>
  <c r="M24" i="2" s="1"/>
  <c r="N8" i="2"/>
  <c r="J21" i="2"/>
  <c r="J24" i="2" s="1"/>
  <c r="K21" i="2"/>
  <c r="L21" i="2"/>
  <c r="M21" i="2"/>
  <c r="N21" i="2"/>
  <c r="N24" i="2" s="1"/>
  <c r="K24" i="2"/>
  <c r="I21" i="2"/>
  <c r="I8" i="2"/>
  <c r="N21" i="3"/>
  <c r="M21" i="3"/>
  <c r="L21" i="3"/>
  <c r="K21" i="3"/>
  <c r="J21" i="3"/>
  <c r="I21" i="3"/>
  <c r="N8" i="3"/>
  <c r="M8" i="3"/>
  <c r="M24" i="3" s="1"/>
  <c r="L8" i="3"/>
  <c r="L24" i="3" s="1"/>
  <c r="K8" i="3"/>
  <c r="K24" i="3" s="1"/>
  <c r="J8" i="3"/>
  <c r="N21" i="4"/>
  <c r="M21" i="4"/>
  <c r="L21" i="4"/>
  <c r="K21" i="4"/>
  <c r="J21" i="4"/>
  <c r="N8" i="4"/>
  <c r="M8" i="4"/>
  <c r="M24" i="4" s="1"/>
  <c r="L8" i="4"/>
  <c r="L24" i="4" s="1"/>
  <c r="K8" i="4"/>
  <c r="K24" i="4" s="1"/>
  <c r="J8" i="4"/>
  <c r="I21" i="4"/>
  <c r="I8" i="4"/>
  <c r="I24" i="4" s="1"/>
  <c r="J24" i="4" l="1"/>
  <c r="N24" i="4"/>
  <c r="J8" i="1"/>
  <c r="N8" i="1"/>
  <c r="I24" i="2"/>
  <c r="L24" i="2"/>
  <c r="L24" i="1"/>
  <c r="K8" i="1"/>
  <c r="K24" i="1" s="1"/>
  <c r="J24" i="3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<sst xmlns="http://schemas.openxmlformats.org/spreadsheetml/2006/main" count="122" uniqueCount="37">
  <si>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</si>
  <si>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</si>
  <si>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</si>
  <si>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</si>
  <si>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</si>
  <si>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</si>
  <si>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</si>
  <si>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</si>
  <si>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</si>
  <si>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</si>
  <si>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</si>
  <si>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</si>
  <si>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</si>
  <si>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</si>
  <si>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</si>
  <si>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</si>
  <si>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</si>
  <si>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</si>
  <si>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</si>
  <si>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</si>
  <si>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</si>
  <si>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</si>
  <si>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</si>
  <si>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</si>
  <si>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</si>
  <si>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</si>
  <si>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</si>
  <si>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</si>
  <si>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</si>
  <si>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</si>
  <si>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</si>
  <si>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</si>
  <si>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</si>
  <si>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</si>
  <si>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</si>
  <si>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</si>
  <si>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МИНИСТЕРСТВО НА РЕГИОНАЛНОТО РАЗВИТИЕ И БЛАГОУСТРОЙСТВОТО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</si>
</sst>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4" fontId="7" fillId="3" borderId="21" xfId="1" applyNumberFormat="1" applyFont="1" applyFill="1" applyBorder="1" applyAlignment="1" applyProtection="1">
      <alignment vertical="center" wrapText="1"/>
      <protection locked="0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2" fillId="4" borderId="2" xfId="0" quotePrefix="1" applyFont="1" applyFill="1" applyBorder="1" applyAlignment="1" applyProtection="1">
      <alignment horizontal="left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right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zoomScaleNormal="100" workbookViewId="0">
      <pane ySplit="7" topLeftCell="A8" activePane="bottomLeft" state="frozen"/>
      <selection pane="bottomLeft" activeCell="E28" sqref="E2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6" t="s">
        <v>33</v>
      </c>
      <c r="M1" s="36"/>
      <c r="N1" s="36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0" t="s">
        <v>36</v>
      </c>
      <c r="C4" s="50"/>
      <c r="D4" s="50"/>
      <c r="E4" s="50"/>
      <c r="F4" s="51"/>
      <c r="G4" s="51"/>
      <c r="H4" s="51"/>
      <c r="I4" s="51"/>
      <c r="J4" s="51"/>
      <c r="K4" s="35">
        <v>43903</v>
      </c>
      <c r="L4" s="35">
        <v>44012</v>
      </c>
      <c r="M4" s="6"/>
      <c r="N4" s="15"/>
    </row>
    <row r="5" spans="1:14" ht="18.75" customHeight="1" thickBot="1">
      <c r="A5" s="16"/>
      <c r="B5" s="52" t="s">
        <v>25</v>
      </c>
      <c r="C5" s="53"/>
      <c r="D5" s="53"/>
      <c r="E5" s="53"/>
      <c r="F5" s="53"/>
      <c r="G5" s="53"/>
      <c r="H5" s="53"/>
      <c r="I5" s="53"/>
      <c r="J5" s="53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400000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27">
        <f>'Ведомствени разходи'!I9+'Администрирани разходи'!I9+'ПРБ неприлагащи прогр. бюджет'!I9</f>
        <v>400000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29">
        <f>'Ведомствени разходи'!I12+'Администрирани разходи'!I12+'ПРБ неприлагащи прогр. бюджет'!I12</f>
        <v>2080892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29">
        <f>'Ведомствени разходи'!I18+'Администрирани разходи'!I18+'ПРБ неприлагащи прогр. бюджет'!I18</f>
        <v>35280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2516172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A12" sqref="A12:H12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МИНИСТЕРСТВО НА РЕГИОНАЛНОТО РАЗВИТИЕ И БЛАГОУСТРОЙСТВОТО</v>
      </c>
      <c r="C4" s="57"/>
      <c r="D4" s="57"/>
      <c r="E4" s="57"/>
      <c r="F4" s="58"/>
      <c r="G4" s="58"/>
      <c r="H4" s="58"/>
      <c r="I4" s="58"/>
      <c r="J4" s="59"/>
      <c r="K4" s="25">
        <f>IF(ISBLANK(ОБЩО!K4),"",ОБЩО!K4)</f>
        <v>43903</v>
      </c>
      <c r="L4" s="25">
        <f>IF(ISBLANK(ОБЩО!L4),"",ОБЩО!L4)</f>
        <v>44012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29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400000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>
        <v>400000</v>
      </c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>
        <f>35815+88293+7099+102979</f>
        <v>234186</v>
      </c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>
        <f>35280</f>
        <v>35280</v>
      </c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669466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  <mergeCell ref="A16:H16"/>
    <mergeCell ref="A10:H10"/>
    <mergeCell ref="A14:H14"/>
    <mergeCell ref="A15:H15"/>
    <mergeCell ref="L1:N1"/>
    <mergeCell ref="A12:H12"/>
    <mergeCell ref="A13:H13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J12" sqref="J12"/>
    </sheetView>
  </sheetViews>
  <sheetFormatPr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6" t="str">
        <f>IF(ISBLANK(ОБЩО!B4:J4),"",ОБЩО!B4:J4)</f>
        <v>МИНИСТЕРСТВО НА РЕГИОНАЛНОТО РАЗВИТИЕ И БЛАГОУСТРОЙСТВОТО</v>
      </c>
      <c r="C4" s="57"/>
      <c r="D4" s="57"/>
      <c r="E4" s="57"/>
      <c r="F4" s="58"/>
      <c r="G4" s="58"/>
      <c r="H4" s="58"/>
      <c r="I4" s="58"/>
      <c r="J4" s="59"/>
      <c r="K4" s="25">
        <f>IF(ISBLANK(ОБЩО!K4),"",ОБЩО!K4)</f>
        <v>43903</v>
      </c>
      <c r="L4" s="25">
        <f>IF(ISBLANK(ОБЩО!L4),"",ОБЩО!L4)</f>
        <v>44012</v>
      </c>
      <c r="M4" s="10"/>
      <c r="N4" s="15"/>
    </row>
    <row r="5" spans="1:14" ht="18.75" customHeight="1" thickBot="1">
      <c r="A5" s="23"/>
      <c r="B5" s="60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>
        <v>1846706</v>
      </c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24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24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24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1846706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  <mergeCell ref="L1:N1"/>
    <mergeCell ref="A8:H8"/>
    <mergeCell ref="A9:H9"/>
    <mergeCell ref="A2:N2"/>
    <mergeCell ref="B4:J4"/>
    <mergeCell ref="B5:J5"/>
    <mergeCell ref="I6:N6"/>
    <mergeCell ref="A7:H7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МИНИСТЕРСТВО НА РЕГИОНАЛНОТО РАЗВИТИЕ И БЛАГОУСТРОЙСТВОТО</v>
      </c>
      <c r="C4" s="57"/>
      <c r="D4" s="57"/>
      <c r="E4" s="57"/>
      <c r="F4" s="58"/>
      <c r="G4" s="58"/>
      <c r="H4" s="58"/>
      <c r="I4" s="58"/>
      <c r="J4" s="59"/>
      <c r="K4" s="25">
        <f>IF(ISBLANK(ОБЩО!K4),"",ОБЩО!K4)</f>
        <v>43903</v>
      </c>
      <c r="L4" s="25">
        <f>IF(ISBLANK(ОБЩО!L4),"",ОБЩО!L4)</f>
        <v>44012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34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John</cp:lastModifiedBy>
  <cp:lastPrinted>2020-04-30T13:59:03Z</cp:lastPrinted>
  <dcterms:created xsi:type="dcterms:W3CDTF">2020-04-28T14:17:25Z</dcterms:created>
  <dcterms:modified xsi:type="dcterms:W3CDTF">2020-08-10T12:17:02Z</dcterms:modified>
</cp:coreProperties>
</file>